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017\ZAPYTANIA OFERTOWE 30 000\06.2017 DS1. INWENTARYZACJA II\"/>
    </mc:Choice>
  </mc:AlternateContent>
  <bookViews>
    <workbookView xWindow="0" yWindow="0" windowWidth="18450" windowHeight="10335"/>
  </bookViews>
  <sheets>
    <sheet name="zestawienie ofert" sheetId="3" r:id="rId1"/>
    <sheet name="Arkusz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3" l="1"/>
  <c r="K17" i="3"/>
  <c r="K18" i="3"/>
  <c r="K19" i="3"/>
  <c r="K20" i="3"/>
  <c r="K21" i="3"/>
  <c r="K15" i="3"/>
  <c r="M20" i="3"/>
  <c r="F21" i="3" s="1"/>
  <c r="M19" i="3"/>
  <c r="F20" i="3"/>
  <c r="M18" i="3"/>
  <c r="F19" i="3" s="1"/>
  <c r="M17" i="3"/>
  <c r="F18" i="3" s="1"/>
  <c r="F17" i="3"/>
  <c r="M16" i="3"/>
  <c r="F16" i="3"/>
  <c r="M15" i="3"/>
</calcChain>
</file>

<file path=xl/sharedStrings.xml><?xml version="1.0" encoding="utf-8"?>
<sst xmlns="http://schemas.openxmlformats.org/spreadsheetml/2006/main" count="28" uniqueCount="27">
  <si>
    <r>
      <t xml:space="preserve">Zbiorcze zestawienie ofert </t>
    </r>
    <r>
      <rPr>
        <b/>
        <strike/>
        <sz val="12"/>
        <rFont val="Times New Roman"/>
        <family val="1"/>
        <charset val="238"/>
      </rPr>
      <t>/ ofert wstępnych / wniosków o dopuszczenie do udziału w postępowaniu*</t>
    </r>
  </si>
  <si>
    <t>* - niepotrzebne skreślić</t>
  </si>
  <si>
    <t>.........................................................................</t>
  </si>
  <si>
    <t>(podpis osoby sporządzającej zestawienie ofert)</t>
  </si>
  <si>
    <t>Firma (nazwa) lub nazwisko oraz adres wykonawcy</t>
  </si>
  <si>
    <t xml:space="preserve">Cena brutto </t>
  </si>
  <si>
    <t>Szacunkowa wartość zamówienia brutto - 47 478,000 zł</t>
  </si>
  <si>
    <t>Nr oferty</t>
  </si>
  <si>
    <r>
      <rPr>
        <b/>
        <sz val="10"/>
        <rFont val="Trebuchet MS"/>
        <family val="2"/>
        <charset val="238"/>
      </rPr>
      <t>SMG Szymon Guza</t>
    </r>
    <r>
      <rPr>
        <sz val="10"/>
        <rFont val="Trebuchet MS"/>
        <family val="2"/>
        <charset val="238"/>
      </rPr>
      <t xml:space="preserve">
71-042 Szczecin, ul. Spiska 9
</t>
    </r>
  </si>
  <si>
    <r>
      <rPr>
        <b/>
        <sz val="10"/>
        <rFont val="Trebuchet MS"/>
        <family val="2"/>
        <charset val="238"/>
      </rPr>
      <t>Justyna Mikłasz</t>
    </r>
    <r>
      <rPr>
        <sz val="10"/>
        <rFont val="Trebuchet MS"/>
        <family val="2"/>
        <charset val="238"/>
      </rPr>
      <t xml:space="preserve">
72-022 Nowe Warpno, Warnołęka 14 a
</t>
    </r>
  </si>
  <si>
    <t>Zestawienia ofert na zadanie pn. "Wykonanie dokumentacji technicznej remontu w Domu Studenckim nr 1 przy al. Bohaterów Warszawy 55 w Szczecinie”
DRUGIE POSTĘPOWANIE</t>
  </si>
  <si>
    <t>Otwarcie ofert - pokój 421 - 14.03.2017 r. godz. 10:30</t>
  </si>
  <si>
    <r>
      <rPr>
        <b/>
        <sz val="10"/>
        <rFont val="Trebuchet MS"/>
        <family val="2"/>
        <charset val="238"/>
      </rPr>
      <t>Atelier XXI Pracownia Architektoniczna Krzysztof Kalert</t>
    </r>
    <r>
      <rPr>
        <sz val="10"/>
        <rFont val="Trebuchet MS"/>
        <family val="2"/>
        <charset val="238"/>
      </rPr>
      <t xml:space="preserve">
70-535 Szczecin, ul. Osiek 1 / 4
</t>
    </r>
  </si>
  <si>
    <r>
      <rPr>
        <b/>
        <sz val="10"/>
        <rFont val="Trebuchet MS"/>
        <family val="2"/>
        <charset val="238"/>
      </rPr>
      <t xml:space="preserve">Smart – Bud Marek Nowak </t>
    </r>
    <r>
      <rPr>
        <sz val="10"/>
        <rFont val="Trebuchet MS"/>
        <family val="2"/>
        <charset val="238"/>
      </rPr>
      <t xml:space="preserve">
41-806 Zabrze, ul. Kalinowa 3/6
</t>
    </r>
  </si>
  <si>
    <r>
      <rPr>
        <b/>
        <sz val="10"/>
        <rFont val="Trebuchet MS"/>
        <family val="2"/>
        <charset val="238"/>
      </rPr>
      <t>MARDOM Maria Tokarek</t>
    </r>
    <r>
      <rPr>
        <sz val="10"/>
        <rFont val="Trebuchet MS"/>
        <family val="2"/>
        <charset val="238"/>
      </rPr>
      <t xml:space="preserve">
44-100 Gliwice, ul. Zielone Wzgórze 20
</t>
    </r>
  </si>
  <si>
    <t>suma punktów</t>
  </si>
  <si>
    <t>punkty za kryterium cena ( C) max. 90 pkt.</t>
  </si>
  <si>
    <t>punkty za kryterium termin (T) max. 5 pkt.</t>
  </si>
  <si>
    <t>ilość dni</t>
  </si>
  <si>
    <t>liczba punktów</t>
  </si>
  <si>
    <t>punkty za kryterium doświadczenie (D) max. 5 pkt.</t>
  </si>
  <si>
    <t>ilość inwentaryzacji pow. 7 000m2</t>
  </si>
  <si>
    <r>
      <rPr>
        <b/>
        <sz val="10"/>
        <rFont val="Trebuchet MS"/>
        <family val="2"/>
        <charset val="238"/>
      </rPr>
      <t>mARTa Parcownia Architektoniczna Marta Pukszta</t>
    </r>
    <r>
      <rPr>
        <sz val="10"/>
        <rFont val="Trebuchet MS"/>
        <family val="2"/>
        <charset val="238"/>
      </rPr>
      <t xml:space="preserve">
71-472 Szczecin, ul. Łucznicza 72a lok. 5
</t>
    </r>
  </si>
  <si>
    <r>
      <rPr>
        <b/>
        <sz val="10"/>
        <rFont val="Trebuchet MS"/>
        <family val="2"/>
        <charset val="238"/>
      </rPr>
      <t>Biuro Projektowe SANIGATOR Paweł Moczulski</t>
    </r>
    <r>
      <rPr>
        <sz val="10"/>
        <rFont val="Trebuchet MS"/>
        <family val="2"/>
        <charset val="238"/>
      </rPr>
      <t xml:space="preserve">
66-400 Gorzów Wielkopolski, ul. Zuchów 37
</t>
    </r>
  </si>
  <si>
    <t>ZAŁĄCZNIK DO PROTOKOŁU</t>
  </si>
  <si>
    <t>Zapytanie ofertowe nr 6/2017</t>
  </si>
  <si>
    <r>
      <t>Znak sprawy</t>
    </r>
    <r>
      <rPr>
        <b/>
        <sz val="12"/>
        <rFont val="Times New Roman"/>
        <family val="1"/>
        <charset val="238"/>
      </rPr>
      <t xml:space="preserve"> ATT/231-225/23/17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</si>
</sst>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  <charset val="238"/>
    </font>
    <font>
      <sz val="12"/>
      <name val="Trebuchet MS"/>
      <family val="2"/>
      <charset val="238"/>
    </font>
    <font>
      <sz val="10"/>
      <name val="Trebuchet MS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Times New Roman"/>
      <family val="1"/>
      <charset val="238"/>
    </font>
    <font>
      <b/>
      <strike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55">
    <xf numFmtId="0" fontId="0" fillId="0" borderId="0" xfId="0"/>
    <xf numFmtId="0" fontId="3" fillId="0" borderId="0" xfId="0" applyFont="1" applyAlignment="1">
      <alignment horizontal="center" wrapText="1"/>
    </xf>
    <xf numFmtId="44" fontId="3" fillId="0" borderId="0" xfId="1" applyFont="1" applyAlignment="1">
      <alignment horizontal="center" wrapText="1"/>
    </xf>
    <xf numFmtId="0" fontId="5" fillId="2" borderId="0" xfId="0" applyFont="1" applyFill="1"/>
    <xf numFmtId="0" fontId="6" fillId="0" borderId="0" xfId="2" applyFont="1"/>
    <xf numFmtId="0" fontId="5" fillId="0" borderId="0" xfId="2" applyFont="1"/>
    <xf numFmtId="0" fontId="10" fillId="0" borderId="0" xfId="2" applyFont="1"/>
    <xf numFmtId="0" fontId="5" fillId="0" borderId="0" xfId="2" applyFont="1" applyBorder="1" applyAlignment="1">
      <alignment vertical="center" wrapText="1"/>
    </xf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vertical="center"/>
    </xf>
    <xf numFmtId="0" fontId="11" fillId="0" borderId="0" xfId="2" applyFont="1" applyAlignment="1">
      <alignment horizontal="center"/>
    </xf>
    <xf numFmtId="0" fontId="2" fillId="0" borderId="0" xfId="0" applyFont="1" applyAlignment="1">
      <alignment wrapText="1"/>
    </xf>
    <xf numFmtId="4" fontId="5" fillId="2" borderId="0" xfId="0" applyNumberFormat="1" applyFont="1" applyFill="1" applyAlignment="1">
      <alignment horizontal="center"/>
    </xf>
    <xf numFmtId="4" fontId="5" fillId="0" borderId="0" xfId="2" applyNumberFormat="1" applyFont="1" applyAlignment="1">
      <alignment horizontal="center"/>
    </xf>
    <xf numFmtId="8" fontId="4" fillId="0" borderId="3" xfId="1" applyNumberFormat="1" applyFont="1" applyFill="1" applyBorder="1" applyAlignment="1">
      <alignment horizontal="center" vertical="center"/>
    </xf>
    <xf numFmtId="8" fontId="4" fillId="0" borderId="4" xfId="1" applyNumberFormat="1" applyFont="1" applyBorder="1" applyAlignment="1">
      <alignment horizontal="center" vertical="center"/>
    </xf>
    <xf numFmtId="8" fontId="4" fillId="0" borderId="4" xfId="1" applyNumberFormat="1" applyFont="1" applyFill="1" applyBorder="1" applyAlignment="1">
      <alignment horizontal="center" vertical="center"/>
    </xf>
    <xf numFmtId="8" fontId="4" fillId="0" borderId="5" xfId="1" applyNumberFormat="1" applyFont="1" applyBorder="1" applyAlignment="1">
      <alignment horizontal="center" vertical="center"/>
    </xf>
    <xf numFmtId="44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12" fillId="0" borderId="1" xfId="2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14" xfId="2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13" fillId="0" borderId="10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2" fontId="0" fillId="4" borderId="10" xfId="0" applyNumberForma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2" fillId="0" borderId="2" xfId="2" applyFont="1" applyFill="1" applyBorder="1" applyAlignment="1">
      <alignment horizontal="center" vertical="center" wrapText="1"/>
    </xf>
    <xf numFmtId="0" fontId="12" fillId="0" borderId="9" xfId="2" applyFont="1" applyFill="1" applyBorder="1" applyAlignment="1">
      <alignment horizontal="center" vertical="center" wrapText="1"/>
    </xf>
    <xf numFmtId="0" fontId="12" fillId="0" borderId="12" xfId="2" applyFont="1" applyFill="1" applyBorder="1" applyAlignment="1">
      <alignment horizontal="center" vertical="center" wrapText="1"/>
    </xf>
    <xf numFmtId="0" fontId="12" fillId="0" borderId="13" xfId="2" applyFont="1" applyFill="1" applyBorder="1" applyAlignment="1">
      <alignment horizontal="center" vertical="center" wrapText="1"/>
    </xf>
    <xf numFmtId="0" fontId="12" fillId="0" borderId="16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12" fillId="0" borderId="11" xfId="2" applyFont="1" applyFill="1" applyBorder="1" applyAlignment="1">
      <alignment horizontal="center" vertical="center" wrapText="1"/>
    </xf>
  </cellXfs>
  <cellStyles count="3">
    <cellStyle name="Normalny" xfId="0" builtinId="0"/>
    <cellStyle name="Normalny_Arkusz1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M27"/>
  <sheetViews>
    <sheetView tabSelected="1" topLeftCell="A5" zoomScale="80" zoomScaleNormal="80" workbookViewId="0">
      <selection activeCell="L18" sqref="L18"/>
    </sheetView>
  </sheetViews>
  <sheetFormatPr defaultRowHeight="15" x14ac:dyDescent="0.25"/>
  <cols>
    <col min="3" max="3" width="6.85546875" customWidth="1"/>
    <col min="4" max="4" width="53.28515625" customWidth="1"/>
    <col min="5" max="5" width="13.28515625" style="18" customWidth="1"/>
    <col min="6" max="6" width="20.7109375" style="19" customWidth="1"/>
    <col min="7" max="7" width="15.85546875" style="19" customWidth="1"/>
    <col min="8" max="8" width="16.28515625" style="19" customWidth="1"/>
    <col min="9" max="9" width="22" style="19" customWidth="1"/>
    <col min="10" max="10" width="17.42578125" customWidth="1"/>
    <col min="13" max="13" width="17.7109375" hidden="1" customWidth="1"/>
  </cols>
  <sheetData>
    <row r="3" spans="3:13" ht="15.75" x14ac:dyDescent="0.25">
      <c r="C3" s="3" t="s">
        <v>26</v>
      </c>
      <c r="D3" s="3"/>
      <c r="E3" s="12"/>
    </row>
    <row r="4" spans="3:13" ht="20.25" x14ac:dyDescent="0.3">
      <c r="C4" s="45" t="s">
        <v>25</v>
      </c>
      <c r="D4" s="45"/>
      <c r="E4" s="45"/>
      <c r="F4" s="45"/>
      <c r="G4" s="45"/>
      <c r="H4" s="45"/>
      <c r="I4" s="45"/>
      <c r="J4" s="45"/>
    </row>
    <row r="5" spans="3:13" ht="15.75" x14ac:dyDescent="0.25">
      <c r="C5" s="3"/>
      <c r="D5" s="3"/>
      <c r="E5" s="12"/>
      <c r="F5" s="19" t="s">
        <v>24</v>
      </c>
    </row>
    <row r="6" spans="3:13" ht="15.75" x14ac:dyDescent="0.25">
      <c r="C6" s="43" t="s">
        <v>6</v>
      </c>
      <c r="D6" s="43"/>
      <c r="E6" s="43"/>
    </row>
    <row r="7" spans="3:13" ht="15.75" x14ac:dyDescent="0.25">
      <c r="C7" s="43" t="s">
        <v>11</v>
      </c>
      <c r="D7" s="43"/>
      <c r="E7" s="43"/>
    </row>
    <row r="8" spans="3:13" ht="33" customHeight="1" x14ac:dyDescent="0.25">
      <c r="C8" s="44" t="s">
        <v>10</v>
      </c>
      <c r="D8" s="44"/>
      <c r="E8" s="44"/>
      <c r="F8" s="44"/>
      <c r="G8" s="44"/>
      <c r="H8" s="44"/>
      <c r="I8" s="44"/>
      <c r="J8" s="44"/>
    </row>
    <row r="9" spans="3:13" ht="27" customHeight="1" x14ac:dyDescent="0.25">
      <c r="C9" s="44"/>
      <c r="D9" s="44"/>
      <c r="E9" s="44"/>
      <c r="F9" s="44"/>
      <c r="G9" s="44"/>
      <c r="H9" s="44"/>
      <c r="I9" s="44"/>
      <c r="J9" s="44"/>
    </row>
    <row r="10" spans="3:13" ht="15.75" x14ac:dyDescent="0.25">
      <c r="C10" s="4" t="s">
        <v>0</v>
      </c>
      <c r="D10" s="5"/>
      <c r="E10" s="13"/>
    </row>
    <row r="11" spans="3:13" ht="15.75" x14ac:dyDescent="0.25">
      <c r="C11" s="4"/>
      <c r="D11" s="5"/>
      <c r="E11" s="13"/>
    </row>
    <row r="12" spans="3:13" ht="18.75" thickBot="1" x14ac:dyDescent="0.4">
      <c r="C12" s="1"/>
      <c r="D12" s="1"/>
      <c r="E12" s="2"/>
    </row>
    <row r="13" spans="3:13" ht="32.25" customHeight="1" thickBot="1" x14ac:dyDescent="0.3">
      <c r="C13" s="50" t="s">
        <v>7</v>
      </c>
      <c r="D13" s="52" t="s">
        <v>4</v>
      </c>
      <c r="E13" s="52" t="s">
        <v>5</v>
      </c>
      <c r="F13" s="48" t="s">
        <v>16</v>
      </c>
      <c r="G13" s="46" t="s">
        <v>17</v>
      </c>
      <c r="H13" s="47"/>
      <c r="I13" s="46" t="s">
        <v>20</v>
      </c>
      <c r="J13" s="47"/>
      <c r="K13" s="48" t="s">
        <v>15</v>
      </c>
    </row>
    <row r="14" spans="3:13" ht="33.75" customHeight="1" thickBot="1" x14ac:dyDescent="0.3">
      <c r="C14" s="51"/>
      <c r="D14" s="53"/>
      <c r="E14" s="53"/>
      <c r="F14" s="54"/>
      <c r="G14" s="20" t="s">
        <v>18</v>
      </c>
      <c r="H14" s="27" t="s">
        <v>19</v>
      </c>
      <c r="I14" s="20" t="s">
        <v>21</v>
      </c>
      <c r="J14" s="27" t="s">
        <v>19</v>
      </c>
      <c r="K14" s="49"/>
    </row>
    <row r="15" spans="3:13" ht="45" customHeight="1" x14ac:dyDescent="0.35">
      <c r="C15" s="36">
        <v>1</v>
      </c>
      <c r="D15" s="32" t="s">
        <v>22</v>
      </c>
      <c r="E15" s="14">
        <v>38750</v>
      </c>
      <c r="F15" s="21">
        <v>90</v>
      </c>
      <c r="G15" s="29">
        <v>7</v>
      </c>
      <c r="H15" s="24">
        <v>5</v>
      </c>
      <c r="I15" s="24">
        <v>0</v>
      </c>
      <c r="J15" s="24">
        <v>0</v>
      </c>
      <c r="K15" s="42">
        <f>F15+H15+J15</f>
        <v>95</v>
      </c>
      <c r="L15" s="11"/>
      <c r="M15" s="11">
        <f>(E15/E16)*90</f>
        <v>58.125</v>
      </c>
    </row>
    <row r="16" spans="3:13" ht="45" customHeight="1" x14ac:dyDescent="0.35">
      <c r="C16" s="37">
        <v>2</v>
      </c>
      <c r="D16" s="33" t="s">
        <v>23</v>
      </c>
      <c r="E16" s="15">
        <v>60000</v>
      </c>
      <c r="F16" s="22">
        <f t="shared" ref="F16:F21" si="0">M15</f>
        <v>58.125</v>
      </c>
      <c r="G16" s="30">
        <v>7</v>
      </c>
      <c r="H16" s="25">
        <v>5</v>
      </c>
      <c r="I16" s="25">
        <v>0</v>
      </c>
      <c r="J16" s="25">
        <v>0</v>
      </c>
      <c r="K16" s="40">
        <f t="shared" ref="K16:K21" si="1">F16+H16+J16</f>
        <v>63.125</v>
      </c>
      <c r="L16" s="11"/>
      <c r="M16" s="11">
        <f>(E15/E17)*90</f>
        <v>56.707317073170735</v>
      </c>
    </row>
    <row r="17" spans="3:13" ht="45" customHeight="1" x14ac:dyDescent="0.35">
      <c r="C17" s="37">
        <v>3</v>
      </c>
      <c r="D17" s="33" t="s">
        <v>8</v>
      </c>
      <c r="E17" s="15">
        <v>61500</v>
      </c>
      <c r="F17" s="22">
        <f t="shared" si="0"/>
        <v>56.707317073170735</v>
      </c>
      <c r="G17" s="30">
        <v>30</v>
      </c>
      <c r="H17" s="25">
        <v>5</v>
      </c>
      <c r="I17" s="25">
        <v>1</v>
      </c>
      <c r="J17" s="25">
        <v>1</v>
      </c>
      <c r="K17" s="40">
        <f t="shared" si="1"/>
        <v>62.707317073170735</v>
      </c>
      <c r="L17" s="11"/>
      <c r="M17" s="11">
        <f>(E15/E18)*90</f>
        <v>35.44207317073171</v>
      </c>
    </row>
    <row r="18" spans="3:13" ht="45" customHeight="1" x14ac:dyDescent="0.35">
      <c r="C18" s="37">
        <v>4</v>
      </c>
      <c r="D18" s="33" t="s">
        <v>9</v>
      </c>
      <c r="E18" s="15">
        <v>98400</v>
      </c>
      <c r="F18" s="22">
        <f t="shared" si="0"/>
        <v>35.44207317073171</v>
      </c>
      <c r="G18" s="30">
        <v>7</v>
      </c>
      <c r="H18" s="25">
        <v>5</v>
      </c>
      <c r="I18" s="25">
        <v>0</v>
      </c>
      <c r="J18" s="25">
        <v>0</v>
      </c>
      <c r="K18" s="40">
        <f t="shared" si="1"/>
        <v>40.44207317073171</v>
      </c>
      <c r="L18" s="11"/>
      <c r="M18" s="11">
        <f>(E15/E19)*90</f>
        <v>32.03803224472923</v>
      </c>
    </row>
    <row r="19" spans="3:13" ht="45" customHeight="1" x14ac:dyDescent="0.35">
      <c r="C19" s="37">
        <v>5</v>
      </c>
      <c r="D19" s="33" t="s">
        <v>12</v>
      </c>
      <c r="E19" s="15">
        <v>108855</v>
      </c>
      <c r="F19" s="22">
        <f t="shared" si="0"/>
        <v>32.03803224472923</v>
      </c>
      <c r="G19" s="30">
        <v>8</v>
      </c>
      <c r="H19" s="25">
        <v>5</v>
      </c>
      <c r="I19" s="25">
        <v>0</v>
      </c>
      <c r="J19" s="25">
        <v>0</v>
      </c>
      <c r="K19" s="40">
        <f t="shared" si="1"/>
        <v>37.03803224472923</v>
      </c>
      <c r="L19" s="11"/>
      <c r="M19" s="11">
        <f>(E15/E20)*90</f>
        <v>57.644628099173552</v>
      </c>
    </row>
    <row r="20" spans="3:13" ht="45" customHeight="1" x14ac:dyDescent="0.35">
      <c r="C20" s="38">
        <v>6</v>
      </c>
      <c r="D20" s="34" t="s">
        <v>13</v>
      </c>
      <c r="E20" s="16">
        <v>60500</v>
      </c>
      <c r="F20" s="22">
        <f t="shared" si="0"/>
        <v>57.644628099173552</v>
      </c>
      <c r="G20" s="30">
        <v>7</v>
      </c>
      <c r="H20" s="25">
        <v>5</v>
      </c>
      <c r="I20" s="25">
        <v>3</v>
      </c>
      <c r="J20" s="25">
        <v>3</v>
      </c>
      <c r="K20" s="40">
        <f t="shared" si="1"/>
        <v>65.644628099173559</v>
      </c>
      <c r="M20" s="11">
        <f>(E15/E21)*90</f>
        <v>51.068970566700834</v>
      </c>
    </row>
    <row r="21" spans="3:13" ht="45" customHeight="1" thickBot="1" x14ac:dyDescent="0.3">
      <c r="C21" s="39">
        <v>7</v>
      </c>
      <c r="D21" s="35" t="s">
        <v>14</v>
      </c>
      <c r="E21" s="17">
        <v>68290</v>
      </c>
      <c r="F21" s="23">
        <f t="shared" si="0"/>
        <v>51.068970566700834</v>
      </c>
      <c r="G21" s="31">
        <v>7</v>
      </c>
      <c r="H21" s="26">
        <v>5</v>
      </c>
      <c r="I21" s="28">
        <v>0</v>
      </c>
      <c r="J21" s="28">
        <v>0</v>
      </c>
      <c r="K21" s="41">
        <f t="shared" si="1"/>
        <v>56.068970566700834</v>
      </c>
    </row>
    <row r="25" spans="3:13" ht="15.75" x14ac:dyDescent="0.25">
      <c r="C25" s="6" t="s">
        <v>1</v>
      </c>
      <c r="D25" s="7"/>
    </row>
    <row r="26" spans="3:13" ht="15.75" x14ac:dyDescent="0.25">
      <c r="C26" s="7"/>
      <c r="D26" s="8" t="s">
        <v>2</v>
      </c>
    </row>
    <row r="27" spans="3:13" ht="15.75" x14ac:dyDescent="0.25">
      <c r="C27" s="9"/>
      <c r="D27" s="10" t="s">
        <v>3</v>
      </c>
    </row>
  </sheetData>
  <mergeCells count="11">
    <mergeCell ref="K13:K14"/>
    <mergeCell ref="G13:H13"/>
    <mergeCell ref="C13:C14"/>
    <mergeCell ref="D13:D14"/>
    <mergeCell ref="E13:E14"/>
    <mergeCell ref="F13:F14"/>
    <mergeCell ref="C6:E6"/>
    <mergeCell ref="C7:E7"/>
    <mergeCell ref="C8:J9"/>
    <mergeCell ref="C4:J4"/>
    <mergeCell ref="I13:J13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zestawienie ofert</vt:lpstr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Kubik</dc:creator>
  <cp:lastModifiedBy>Katarzyna Kubik</cp:lastModifiedBy>
  <cp:lastPrinted>2017-03-22T08:09:48Z</cp:lastPrinted>
  <dcterms:created xsi:type="dcterms:W3CDTF">2017-02-10T13:03:58Z</dcterms:created>
  <dcterms:modified xsi:type="dcterms:W3CDTF">2017-03-22T08:10:19Z</dcterms:modified>
</cp:coreProperties>
</file>