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oje dokumenty1\Dysk Google\aktualnie prowadzone\gazy 19-20\na strone zut\"/>
    </mc:Choice>
  </mc:AlternateContent>
  <bookViews>
    <workbookView xWindow="0" yWindow="0" windowWidth="14370" windowHeight="7230" activeTab="1"/>
  </bookViews>
  <sheets>
    <sheet name="Zadanie nr 1" sheetId="2" r:id="rId1"/>
    <sheet name="Zadanie nr 2" sheetId="3" r:id="rId2"/>
  </sheets>
  <calcPr calcId="152511"/>
</workbook>
</file>

<file path=xl/calcChain.xml><?xml version="1.0" encoding="utf-8"?>
<calcChain xmlns="http://schemas.openxmlformats.org/spreadsheetml/2006/main">
  <c r="F49" i="2" l="1"/>
  <c r="F46" i="2"/>
  <c r="F47" i="2"/>
  <c r="F48" i="2"/>
  <c r="F50" i="2"/>
  <c r="F51" i="2"/>
  <c r="F6" i="3" l="1"/>
  <c r="F52" i="2"/>
  <c r="F53" i="2"/>
  <c r="F54" i="2"/>
  <c r="F55" i="2"/>
  <c r="F56" i="2"/>
  <c r="F57" i="2"/>
  <c r="F58" i="2"/>
  <c r="F5" i="3" l="1"/>
  <c r="F4" i="3"/>
  <c r="F7" i="2"/>
  <c r="F62" i="2"/>
  <c r="F7" i="3" l="1"/>
  <c r="F5" i="2"/>
  <c r="F6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28" i="2"/>
  <c r="F59" i="2"/>
  <c r="F60" i="2"/>
  <c r="F61" i="2"/>
  <c r="F4" i="2"/>
  <c r="F63" i="2" l="1"/>
</calcChain>
</file>

<file path=xl/sharedStrings.xml><?xml version="1.0" encoding="utf-8"?>
<sst xmlns="http://schemas.openxmlformats.org/spreadsheetml/2006/main" count="208" uniqueCount="141">
  <si>
    <t>Rodzaj gazu</t>
  </si>
  <si>
    <t>Acetylen techniczny</t>
  </si>
  <si>
    <t>Acetylen czyst 2.6</t>
  </si>
  <si>
    <t>Amoniak  techniczny</t>
  </si>
  <si>
    <t>Amoniak 3.8</t>
  </si>
  <si>
    <t>Argon 4.8</t>
  </si>
  <si>
    <t>Argon 5.0</t>
  </si>
  <si>
    <t>Argon 6.0</t>
  </si>
  <si>
    <t>Azot 2.8</t>
  </si>
  <si>
    <t>Azot 4.0</t>
  </si>
  <si>
    <t>Azot 4.6</t>
  </si>
  <si>
    <t>Azot 5.0</t>
  </si>
  <si>
    <t>dwutlenek węgla 99.9%</t>
  </si>
  <si>
    <t>Dwutlenek węgla, spożywczy (E 290) C/CO2</t>
  </si>
  <si>
    <t>Dwutlenek węgla 4,5</t>
  </si>
  <si>
    <t>Dwutlenek węgla techniczny</t>
  </si>
  <si>
    <t>Etylen 3.0</t>
  </si>
  <si>
    <t>Hel 4.6</t>
  </si>
  <si>
    <t>Hel 5.0</t>
  </si>
  <si>
    <t>Hel 6.0</t>
  </si>
  <si>
    <t>Metan 2.5</t>
  </si>
  <si>
    <t>Powietrze sprężone</t>
  </si>
  <si>
    <t>Powietrze syntetyczne 5.0</t>
  </si>
  <si>
    <t>Tlen 3.5</t>
  </si>
  <si>
    <t>Tlen 5.0</t>
  </si>
  <si>
    <t xml:space="preserve">Tlen techniczny </t>
  </si>
  <si>
    <t>Wodór 4.0</t>
  </si>
  <si>
    <t>Wodór 5.0</t>
  </si>
  <si>
    <t>Jednostka miary</t>
  </si>
  <si>
    <t>Kg</t>
  </si>
  <si>
    <t>m³</t>
  </si>
  <si>
    <t>1 dostawa</t>
  </si>
  <si>
    <t>Ilość</t>
  </si>
  <si>
    <t>wartość netto</t>
  </si>
  <si>
    <t>L.P.</t>
  </si>
  <si>
    <t>stawka vat %</t>
  </si>
  <si>
    <t>Razem netto</t>
  </si>
  <si>
    <t>Razem brutto</t>
  </si>
  <si>
    <t>Opłata za napełnienie butli własnych ZUT</t>
  </si>
  <si>
    <t>Wodór 6.0</t>
  </si>
  <si>
    <t>cena jednostkowa netto w zł</t>
  </si>
  <si>
    <t xml:space="preserve">1 dzień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</si>
  <si>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</si>
  <si>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</si>
  <si>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</si>
  <si>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</si>
  <si>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</si>
  <si>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</si>
  <si>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</si>
  <si>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</si>
  <si>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</si>
  <si>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</si>
  <si>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</si>
  <si>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</si>
  <si>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</si>
  <si>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</si>
  <si>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</si>
  <si>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</si>
  <si>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</si>
  <si>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</si>
  <si>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</si>
  <si>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</si>
  <si>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</si>
  <si>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</si>
  <si>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</si>
  <si>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</si>
  <si>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</si>
  <si>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</si>
  <si>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</si>
  <si>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</si>
  <si>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</si>
  <si>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</si>
  <si>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</si>
  <si>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</si>
  <si>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</si>
  <si>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</si>
  <si>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</si>
  <si>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</si>
  <si>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</si>
  <si>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</si>
  <si>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</si>
  <si>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</si>
  <si>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</si>
  <si>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</si>
  <si>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</si>
  <si>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</si>
  <si>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</si>
  <si>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</si>
  <si>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</si>
  <si>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</si>
  <si>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</si>
  <si>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</si>
  <si>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</si>
  <si>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</si>
  <si>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dzierżawa odgazowywacza 240 kg (1)</t>
  </si>
  <si>
    <t>AZOT CIEKŁY</t>
  </si>
  <si>
    <t>transport azotu ciekłego</t>
  </si>
  <si>
    <t>n-butanol w azocie 5 ppm</t>
  </si>
  <si>
    <t>n-butanol w azocie 20 ppm</t>
  </si>
  <si>
    <t>n-butanol w azocie 40 ppm</t>
  </si>
  <si>
    <t>n-butanol w azocie 60 ppm</t>
  </si>
  <si>
    <t>Metan 4.5</t>
  </si>
  <si>
    <t>i-Butan 2.5</t>
  </si>
  <si>
    <t>l</t>
  </si>
  <si>
    <t>kg</t>
  </si>
  <si>
    <t>Amoniak UHP – klasa czystości minimum 99,998%</t>
  </si>
  <si>
    <t>Argon dwutlenek węgla (80%Ar20%CO2)</t>
  </si>
  <si>
    <t>Argon 2.2</t>
  </si>
  <si>
    <t>Mieszanka 90% Azot/ 10% Wodór</t>
  </si>
  <si>
    <t>Podtlenek azotu N2.6 (klasa AAS – O2&lt;150ppm; N2&lt;400ppm; CO2&lt;50ppm; NOx&lt;2ppm; CO&lt;1ppm; H2O&lt;15ppm)</t>
  </si>
  <si>
    <t>Chlorowodór 2.8</t>
  </si>
  <si>
    <t>45.</t>
  </si>
  <si>
    <t>dzierżawa butli do gazów technicznych 10 l</t>
  </si>
  <si>
    <t>dzierżawa butli do gazów technicznych 40 l</t>
  </si>
  <si>
    <t>dzierżawa butli do gazów technicznych 50l</t>
  </si>
  <si>
    <t>dzierżawa butli do gazów specjalnych 2 l</t>
  </si>
  <si>
    <t>dzierżawa butli do gazów specjalnych 10 l</t>
  </si>
  <si>
    <t>dzierżawa butli do gazów specjalnych 40 l</t>
  </si>
  <si>
    <t xml:space="preserve">dzierżawa butli do gazów specjalnych 50 l </t>
  </si>
  <si>
    <t>dzierżawa butli do acetylenu 10 l</t>
  </si>
  <si>
    <t>dzierżawa butli do acetylenu 40 l</t>
  </si>
  <si>
    <t>dzierżawa butli do acetylenu 50 l</t>
  </si>
  <si>
    <t>58.</t>
  </si>
  <si>
    <t>59.</t>
  </si>
  <si>
    <t>60.</t>
  </si>
  <si>
    <t>61.</t>
  </si>
  <si>
    <t>butla 40 l na tlen</t>
  </si>
  <si>
    <t>62.</t>
  </si>
  <si>
    <t>butla 40 l na azot</t>
  </si>
  <si>
    <t>dzierżawa butli do N2O 40 l</t>
  </si>
  <si>
    <t>Usługa legalizacji butli własnych ZUT na okres 12 m-c</t>
  </si>
  <si>
    <t>Usługa próżnowania butli własnych ZUT</t>
  </si>
  <si>
    <t xml:space="preserve">1 butla </t>
  </si>
  <si>
    <t>26.</t>
  </si>
  <si>
    <t>Ilość dostaw butli</t>
  </si>
  <si>
    <t>1 butla/dzień</t>
  </si>
  <si>
    <r>
      <t>mieszanka kalibracyjna 90% Ar, 10 CO</t>
    </r>
    <r>
      <rPr>
        <vertAlign val="subscript"/>
        <sz val="10"/>
        <color theme="1"/>
        <rFont val="Arial"/>
        <family val="2"/>
        <charset val="238"/>
      </rPr>
      <t>2  z gazów minimum 5.0</t>
    </r>
  </si>
  <si>
    <r>
      <t>mieszanka kalibracyjna 10% O</t>
    </r>
    <r>
      <rPr>
        <vertAlign val="subscript"/>
        <sz val="10"/>
        <color theme="1"/>
        <rFont val="Arial"/>
        <family val="2"/>
        <charset val="238"/>
      </rPr>
      <t>2,</t>
    </r>
    <r>
      <rPr>
        <sz val="10"/>
        <color theme="1"/>
        <rFont val="Arial"/>
        <family val="2"/>
        <charset val="238"/>
      </rPr>
      <t xml:space="preserve"> 90% N</t>
    </r>
    <r>
      <rPr>
        <vertAlign val="subscript"/>
        <sz val="10"/>
        <color theme="1"/>
        <rFont val="Arial"/>
        <family val="2"/>
        <charset val="238"/>
      </rPr>
      <t>2 z gazów minimum 5.0</t>
    </r>
  </si>
  <si>
    <t>1. W kolumnie „Jednostka miary” wskazano miary jakimi posługiwał się zamawiający przy tworzeniu opisu przedmiotu zamówienia
2. W kolumnie „ilość” wskazano szacunkowe ilości planowanego do zakupienia asortymentu 
3. W kolumnie „Cena jednostkowa netto” wykonawca winien wpisać proponowaną kwotę netto za jedną jednostkę miary określoną w kolumnie „Jednostka miary”
4. W kolumnie „Wartość netto” należy wpisać iloczyn kolumn „Cena jednostkowa netto” x  „ilość” dla danego wiersza
5. W kolumnie „Stawka VAT %” należy wpisać stawkę podatku VAT za wystarczające uznaje się wpisanie stawki VAT wyrażonej procentowo.
6. W wierszu „Razem” należy wpisać sumę wynikającą z dodania wpisanych wartości w kolumnie „Wartość netto”.
7. Zamawiający zastrzega możliwość wydzierżawienia butli na okres krótszy niż 24 miesiące, ale nie krótszy niż 1 miesiąc. W przypadku wydzierżawienia butli przez Zamawiającego na okres krótszy niż 24 miesięcy wykonawcy będzie przysługiwało proporcjonalne wynagrodzenie do ilości dzierżawionych dni.
8. W ramach wskazanej opłaty za dzierżawę butli wykonawca zobowiązany jest do wykonywanie dodatkowych świadczeń przewidzianych do wykonania w instrukcji obsługi, dokumencie gwarancyjnym lub innym dokumencie pochodzącym od producenta butli lub obowiązującymi przepisami prawa (np. okresowe czyszczenie butli próżnowanie, atestowanie, oznakowanie itd.). ogólna sprawność techniczna
9. Pozycje 60-62 dotyczy usług wykonywanych na butlach własnych zamawiającego.
10. W pozycjach 45-58 wskazano szacowane ilości dzierżawionych butli w kolumnie "Ilość", jako cene jednostkową należy wpisać wartość dzierżawy 1 butli za jeden dzień. Dla obliczenia wartości dzierżawy butli należy przemnożyć "Cenę jednostkową netto" x "Ilość" a nastepnie przemnozyć przez długość trwania umowy liczoną w dniach czyli 730.Wynik takiego działania umieścić w kolumnie "wartość netto".                                                                                                                                                                                                                                    11.W przypadku nie posiadania przez Wykonawcę gazów o wskazanej czystości dopuszcza się zaproponowanie gazu o wyższej  czystości np. zamiast 2.6 można zaproponować gaz 2.7 itd (nie można proponować gazów o niższej jakości)</t>
  </si>
  <si>
    <t xml:space="preserve">1. W kolumnie „Jednostka miary” wskazano miary jakimi posługiwał się zamawiający przy tworzeniu opisu przedmiotu zamówienia
2. W kolumnie „ilość” wskazano szacunkowe ilości planowanego do zakupienia asortymentu 
3. W kolumnie „Cena jednostkowa netto” wykonawca winien wpisać proponowaną kwotę netto za jedną jednostkę miary określoną w kolumnie „Jednostka miary”
4. W kolumnie „Wartość netto” należy wpisać iloczyn kolumn „Cena jednostkowa netto” x  „ilość” dla danego wiersza
5. W kolumnie „Stawka VAT %” należy wpisać stawkę podatku VAT za wystarczające uznaje się wpisanie stawki VAT wyrażonej procentowo.
6. W wierszu „Razem” należy wpisać sumę wynikającą z dodania wpisanych wartości w kolumnie „Wartość netto”.
7. Zamawiający zastrzega możliwość wydzierżawienia butli na okres krótszy niż 24 miesiące, ale nie krótszy niż 1 miesiąc. W przypadku wydzierżawienia butli przez Zamawiającego na okres krótszy niż 24 miesięcy wykonawcy będzie przysługiwało proporcjonalne wynagrodzenie do ilości dzierżawionych dni.
8. W ramach wskazanej opłaty za dzierżawę butli wykonawca zobowiązany jest do wykonywanie dodatkowych świadczeń przewidzianych do wykonania w instrukcji obsługi, dokumencie gwarancyjnym lub innym dokumencie pochodzącym od producenta butli lub obowiązującymi przepisami prawa (np. okresowe czyszczenie butli próżnowanie, atestowanie, oznakowanie itd.). ogólna sprawność techniczna                                                               9.W pozycji 3 wskazano szacowane ilości dzierżawionych butli w kolumnie "Ilość", jako cene jednostkową należy wpisać wartość dzierżawy 1 butli za jeden dzień. Dla obliczenia wartości dzierżawy butli należy przemnożyć "Cenę jednostkową netto" x "Ilość" a nastepnie przemnozyć przez długość trwania umowy liczoną w dniach czyli 730. Wynik takiego działania umieścić w kolumnie "wartość netto".
                                                                                                                                                                                                                                </t>
  </si>
  <si>
    <t>Załącznik nr 3 do Komunikatu Kanclerza nr 3 z dnia 17.05.2019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</si>
</sst>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0.0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vertAlign val="subscript"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0" fillId="0" borderId="0" xfId="0" applyNumberFormat="1"/>
    <xf numFmtId="165" fontId="1" fillId="0" borderId="1" xfId="0" applyNumberFormat="1" applyFont="1" applyBorder="1" applyProtection="1">
      <protection hidden="1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2" fillId="0" borderId="2" xfId="0" applyFont="1" applyFill="1" applyBorder="1" applyAlignment="1">
      <alignment horizontal="center" wrapText="1"/>
    </xf>
    <xf numFmtId="164" fontId="0" fillId="0" borderId="2" xfId="0" applyNumberForma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3" borderId="1" xfId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4" xfId="0" applyBorder="1"/>
    <xf numFmtId="164" fontId="4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0" fontId="0" fillId="0" borderId="5" xfId="0" applyBorder="1"/>
    <xf numFmtId="164" fontId="0" fillId="0" borderId="6" xfId="0" applyNumberFormat="1" applyFill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9" zoomScale="120" zoomScaleNormal="120" workbookViewId="0">
      <selection activeCell="F5" sqref="F5"/>
    </sheetView>
  </sheetViews>
  <sheetFormatPr defaultRowHeight="14.25"/>
  <cols>
    <col min="1" max="1" width="4.375" customWidth="1"/>
    <col min="2" max="2" width="35.75" customWidth="1"/>
    <col min="3" max="3" width="14.625" customWidth="1"/>
    <col min="4" max="4" width="8.625" customWidth="1"/>
    <col min="5" max="5" width="15.125" customWidth="1"/>
    <col min="6" max="6" width="13.625" customWidth="1"/>
    <col min="8" max="8" width="9.5" bestFit="1" customWidth="1"/>
  </cols>
  <sheetData>
    <row r="1" spans="1:9" ht="224.25" customHeight="1">
      <c r="A1" s="33" t="s">
        <v>138</v>
      </c>
      <c r="B1" s="34"/>
      <c r="C1" s="34"/>
      <c r="D1" s="34"/>
      <c r="E1" s="34"/>
      <c r="F1" s="34"/>
      <c r="G1" s="1"/>
    </row>
    <row r="2" spans="1:9" ht="25.5" customHeight="1">
      <c r="A2" s="15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7">
        <v>7</v>
      </c>
    </row>
    <row r="3" spans="1:9" ht="38.25" customHeight="1">
      <c r="A3" s="1" t="s">
        <v>34</v>
      </c>
      <c r="B3" s="2" t="s">
        <v>0</v>
      </c>
      <c r="C3" s="2" t="s">
        <v>28</v>
      </c>
      <c r="D3" s="2" t="s">
        <v>32</v>
      </c>
      <c r="E3" s="6" t="s">
        <v>40</v>
      </c>
      <c r="F3" s="6" t="s">
        <v>33</v>
      </c>
      <c r="G3" s="6" t="s">
        <v>35</v>
      </c>
      <c r="H3" s="35" t="s">
        <v>140</v>
      </c>
      <c r="I3" s="36"/>
    </row>
    <row r="4" spans="1:9" ht="15">
      <c r="A4" s="1" t="s">
        <v>42</v>
      </c>
      <c r="B4" s="21" t="s">
        <v>1</v>
      </c>
      <c r="C4" s="4" t="s">
        <v>29</v>
      </c>
      <c r="D4" s="8">
        <v>18</v>
      </c>
      <c r="E4" s="9">
        <v>14</v>
      </c>
      <c r="F4" s="10">
        <f t="shared" ref="F4:F37" si="0">D4*E4</f>
        <v>252</v>
      </c>
      <c r="G4" s="18">
        <v>23</v>
      </c>
      <c r="H4" s="35"/>
      <c r="I4" s="36"/>
    </row>
    <row r="5" spans="1:9" ht="15">
      <c r="A5" s="1" t="s">
        <v>43</v>
      </c>
      <c r="B5" s="21" t="s">
        <v>2</v>
      </c>
      <c r="C5" s="4" t="s">
        <v>29</v>
      </c>
      <c r="D5" s="8">
        <v>518</v>
      </c>
      <c r="E5" s="9">
        <v>18</v>
      </c>
      <c r="F5" s="10">
        <f t="shared" si="0"/>
        <v>9324</v>
      </c>
      <c r="G5" s="18">
        <v>23</v>
      </c>
      <c r="H5" s="35"/>
      <c r="I5" s="36"/>
    </row>
    <row r="6" spans="1:9" ht="15">
      <c r="A6" s="1" t="s">
        <v>44</v>
      </c>
      <c r="B6" s="21" t="s">
        <v>3</v>
      </c>
      <c r="C6" s="4" t="s">
        <v>29</v>
      </c>
      <c r="D6" s="8">
        <v>20</v>
      </c>
      <c r="E6" s="9">
        <v>5</v>
      </c>
      <c r="F6" s="10">
        <f t="shared" si="0"/>
        <v>100</v>
      </c>
      <c r="G6" s="18">
        <v>23</v>
      </c>
      <c r="H6" s="7"/>
    </row>
    <row r="7" spans="1:9" ht="28.5" customHeight="1">
      <c r="A7" s="1" t="s">
        <v>45</v>
      </c>
      <c r="B7" s="19" t="s">
        <v>4</v>
      </c>
      <c r="C7" s="4" t="s">
        <v>29</v>
      </c>
      <c r="D7" s="8">
        <v>305</v>
      </c>
      <c r="E7" s="9">
        <v>20</v>
      </c>
      <c r="F7" s="10">
        <f>D7*E7</f>
        <v>6100</v>
      </c>
      <c r="G7" s="18">
        <v>23</v>
      </c>
      <c r="H7" s="7"/>
    </row>
    <row r="8" spans="1:9" ht="25.5">
      <c r="A8" s="1" t="s">
        <v>46</v>
      </c>
      <c r="B8" s="19" t="s">
        <v>105</v>
      </c>
      <c r="C8" s="4" t="s">
        <v>104</v>
      </c>
      <c r="D8" s="8">
        <v>114</v>
      </c>
      <c r="E8" s="9">
        <v>100</v>
      </c>
      <c r="F8" s="10">
        <f t="shared" si="0"/>
        <v>11400</v>
      </c>
      <c r="G8" s="18">
        <v>23</v>
      </c>
      <c r="H8" s="7"/>
    </row>
    <row r="9" spans="1:9" ht="15">
      <c r="A9" s="1" t="s">
        <v>47</v>
      </c>
      <c r="B9" s="19" t="s">
        <v>5</v>
      </c>
      <c r="C9" s="4" t="s">
        <v>30</v>
      </c>
      <c r="D9" s="8">
        <v>1314.5</v>
      </c>
      <c r="E9" s="9">
        <v>8.5</v>
      </c>
      <c r="F9" s="10">
        <f t="shared" si="0"/>
        <v>11173.25</v>
      </c>
      <c r="G9" s="18">
        <v>23</v>
      </c>
      <c r="H9" s="7"/>
    </row>
    <row r="10" spans="1:9" ht="15">
      <c r="A10" s="1" t="s">
        <v>48</v>
      </c>
      <c r="B10" s="19" t="s">
        <v>6</v>
      </c>
      <c r="C10" s="4" t="s">
        <v>30</v>
      </c>
      <c r="D10" s="8">
        <v>1014.7</v>
      </c>
      <c r="E10" s="9">
        <v>8.5</v>
      </c>
      <c r="F10" s="10">
        <f t="shared" si="0"/>
        <v>8624.9500000000007</v>
      </c>
      <c r="G10" s="18">
        <v>23</v>
      </c>
      <c r="H10" s="7"/>
    </row>
    <row r="11" spans="1:9" ht="15">
      <c r="A11" s="1" t="s">
        <v>49</v>
      </c>
      <c r="B11" s="19" t="s">
        <v>7</v>
      </c>
      <c r="C11" s="4" t="s">
        <v>30</v>
      </c>
      <c r="D11" s="8">
        <v>30</v>
      </c>
      <c r="E11" s="9">
        <v>46</v>
      </c>
      <c r="F11" s="10">
        <f t="shared" si="0"/>
        <v>1380</v>
      </c>
      <c r="G11" s="18">
        <v>23</v>
      </c>
      <c r="H11" s="7"/>
    </row>
    <row r="12" spans="1:9" ht="15">
      <c r="A12" s="1" t="s">
        <v>50</v>
      </c>
      <c r="B12" s="19" t="s">
        <v>8</v>
      </c>
      <c r="C12" s="4" t="s">
        <v>30</v>
      </c>
      <c r="D12" s="8">
        <v>935.6</v>
      </c>
      <c r="E12" s="9">
        <v>2.6</v>
      </c>
      <c r="F12" s="10">
        <f t="shared" si="0"/>
        <v>2432.56</v>
      </c>
      <c r="G12" s="18">
        <v>23</v>
      </c>
      <c r="H12" s="7"/>
    </row>
    <row r="13" spans="1:9" ht="15">
      <c r="A13" s="1" t="s">
        <v>51</v>
      </c>
      <c r="B13" s="19" t="s">
        <v>9</v>
      </c>
      <c r="C13" s="4" t="s">
        <v>30</v>
      </c>
      <c r="D13" s="8">
        <v>58</v>
      </c>
      <c r="E13" s="9">
        <v>3.5</v>
      </c>
      <c r="F13" s="10">
        <f t="shared" si="0"/>
        <v>203</v>
      </c>
      <c r="G13" s="18">
        <v>23</v>
      </c>
      <c r="H13" s="7"/>
    </row>
    <row r="14" spans="1:9" ht="15">
      <c r="A14" s="1" t="s">
        <v>52</v>
      </c>
      <c r="B14" s="19" t="s">
        <v>10</v>
      </c>
      <c r="C14" s="4" t="s">
        <v>30</v>
      </c>
      <c r="D14" s="8">
        <v>93.1</v>
      </c>
      <c r="E14" s="9">
        <v>3.5</v>
      </c>
      <c r="F14" s="10">
        <f t="shared" si="0"/>
        <v>325.84999999999997</v>
      </c>
      <c r="G14" s="18">
        <v>23</v>
      </c>
      <c r="H14" s="7"/>
    </row>
    <row r="15" spans="1:9" ht="15">
      <c r="A15" s="1" t="s">
        <v>53</v>
      </c>
      <c r="B15" s="19" t="s">
        <v>11</v>
      </c>
      <c r="C15" s="4" t="s">
        <v>30</v>
      </c>
      <c r="D15" s="8">
        <v>1262.7</v>
      </c>
      <c r="E15" s="9">
        <v>8</v>
      </c>
      <c r="F15" s="10">
        <f t="shared" si="0"/>
        <v>10101.6</v>
      </c>
      <c r="G15" s="18">
        <v>23</v>
      </c>
      <c r="H15" s="7"/>
    </row>
    <row r="16" spans="1:9" ht="15">
      <c r="A16" s="1" t="s">
        <v>54</v>
      </c>
      <c r="B16" s="19" t="s">
        <v>12</v>
      </c>
      <c r="C16" s="4" t="s">
        <v>29</v>
      </c>
      <c r="D16" s="8">
        <v>7.5</v>
      </c>
      <c r="E16" s="9">
        <v>2</v>
      </c>
      <c r="F16" s="10">
        <f t="shared" si="0"/>
        <v>15</v>
      </c>
      <c r="G16" s="18">
        <v>23</v>
      </c>
      <c r="H16" s="7"/>
    </row>
    <row r="17" spans="1:8" ht="15">
      <c r="A17" s="1" t="s">
        <v>55</v>
      </c>
      <c r="B17" s="19" t="s">
        <v>13</v>
      </c>
      <c r="C17" s="4" t="s">
        <v>29</v>
      </c>
      <c r="D17" s="8">
        <v>200</v>
      </c>
      <c r="E17" s="9">
        <v>2.2000000000000002</v>
      </c>
      <c r="F17" s="10">
        <f t="shared" si="0"/>
        <v>440.00000000000006</v>
      </c>
      <c r="G17" s="18">
        <v>23</v>
      </c>
      <c r="H17" s="7"/>
    </row>
    <row r="18" spans="1:8" ht="15">
      <c r="A18" s="1" t="s">
        <v>56</v>
      </c>
      <c r="B18" s="19" t="s">
        <v>14</v>
      </c>
      <c r="C18" s="4" t="s">
        <v>29</v>
      </c>
      <c r="D18" s="8">
        <v>215</v>
      </c>
      <c r="E18" s="9">
        <v>9</v>
      </c>
      <c r="F18" s="10">
        <f t="shared" si="0"/>
        <v>1935</v>
      </c>
      <c r="G18" s="18">
        <v>23</v>
      </c>
      <c r="H18" s="7"/>
    </row>
    <row r="19" spans="1:8" ht="15">
      <c r="A19" s="1" t="s">
        <v>57</v>
      </c>
      <c r="B19" s="19" t="s">
        <v>15</v>
      </c>
      <c r="C19" s="4" t="s">
        <v>29</v>
      </c>
      <c r="D19" s="8">
        <v>856</v>
      </c>
      <c r="E19" s="9">
        <v>2</v>
      </c>
      <c r="F19" s="10">
        <f t="shared" si="0"/>
        <v>1712</v>
      </c>
      <c r="G19" s="18">
        <v>23</v>
      </c>
      <c r="H19" s="7"/>
    </row>
    <row r="20" spans="1:8" ht="15">
      <c r="A20" s="1" t="s">
        <v>58</v>
      </c>
      <c r="B20" s="19" t="s">
        <v>16</v>
      </c>
      <c r="C20" s="4" t="s">
        <v>104</v>
      </c>
      <c r="D20" s="8">
        <v>24</v>
      </c>
      <c r="E20" s="9">
        <v>110</v>
      </c>
      <c r="F20" s="10">
        <f t="shared" si="0"/>
        <v>2640</v>
      </c>
      <c r="G20" s="18">
        <v>23</v>
      </c>
      <c r="H20" s="7"/>
    </row>
    <row r="21" spans="1:8" ht="15">
      <c r="A21" s="1" t="s">
        <v>59</v>
      </c>
      <c r="B21" s="19" t="s">
        <v>17</v>
      </c>
      <c r="C21" s="4" t="s">
        <v>30</v>
      </c>
      <c r="D21" s="8">
        <v>28.5</v>
      </c>
      <c r="E21" s="9">
        <v>105</v>
      </c>
      <c r="F21" s="10">
        <f t="shared" si="0"/>
        <v>2992.5</v>
      </c>
      <c r="G21" s="18">
        <v>23</v>
      </c>
      <c r="H21" s="7"/>
    </row>
    <row r="22" spans="1:8" ht="15">
      <c r="A22" s="1" t="s">
        <v>60</v>
      </c>
      <c r="B22" s="19" t="s">
        <v>18</v>
      </c>
      <c r="C22" s="4" t="s">
        <v>30</v>
      </c>
      <c r="D22" s="8">
        <v>358.8</v>
      </c>
      <c r="E22" s="9">
        <v>110</v>
      </c>
      <c r="F22" s="10">
        <f t="shared" si="0"/>
        <v>39468</v>
      </c>
      <c r="G22" s="18">
        <v>23</v>
      </c>
      <c r="H22" s="7"/>
    </row>
    <row r="23" spans="1:8" ht="15">
      <c r="A23" s="1" t="s">
        <v>61</v>
      </c>
      <c r="B23" s="19" t="s">
        <v>19</v>
      </c>
      <c r="C23" s="4" t="s">
        <v>30</v>
      </c>
      <c r="D23" s="8">
        <v>35.5</v>
      </c>
      <c r="E23" s="9">
        <v>125</v>
      </c>
      <c r="F23" s="10">
        <f t="shared" si="0"/>
        <v>4437.5</v>
      </c>
      <c r="G23" s="18">
        <v>23</v>
      </c>
      <c r="H23" s="7"/>
    </row>
    <row r="24" spans="1:8" ht="15">
      <c r="A24" s="1" t="s">
        <v>62</v>
      </c>
      <c r="B24" s="19" t="s">
        <v>20</v>
      </c>
      <c r="C24" s="4" t="s">
        <v>30</v>
      </c>
      <c r="D24" s="8">
        <v>12</v>
      </c>
      <c r="E24" s="9">
        <v>36</v>
      </c>
      <c r="F24" s="10">
        <f t="shared" si="0"/>
        <v>432</v>
      </c>
      <c r="G24" s="18">
        <v>23</v>
      </c>
      <c r="H24" s="7"/>
    </row>
    <row r="25" spans="1:8" ht="15">
      <c r="A25" s="1" t="s">
        <v>63</v>
      </c>
      <c r="B25" s="19" t="s">
        <v>101</v>
      </c>
      <c r="C25" s="4" t="s">
        <v>30</v>
      </c>
      <c r="D25" s="8">
        <v>42.6</v>
      </c>
      <c r="E25" s="9">
        <v>112</v>
      </c>
      <c r="F25" s="10">
        <f t="shared" si="0"/>
        <v>4771.2</v>
      </c>
      <c r="G25" s="18">
        <v>23</v>
      </c>
      <c r="H25" s="7"/>
    </row>
    <row r="26" spans="1:8" ht="15">
      <c r="A26" s="1" t="s">
        <v>64</v>
      </c>
      <c r="B26" s="19" t="s">
        <v>21</v>
      </c>
      <c r="C26" s="4" t="s">
        <v>30</v>
      </c>
      <c r="D26" s="8">
        <v>178.3</v>
      </c>
      <c r="E26" s="9">
        <v>2</v>
      </c>
      <c r="F26" s="10">
        <f t="shared" si="0"/>
        <v>356.6</v>
      </c>
      <c r="G26" s="18">
        <v>23</v>
      </c>
      <c r="H26" s="7"/>
    </row>
    <row r="27" spans="1:8" ht="15">
      <c r="A27" s="1" t="s">
        <v>65</v>
      </c>
      <c r="B27" s="19" t="s">
        <v>22</v>
      </c>
      <c r="C27" s="4" t="s">
        <v>30</v>
      </c>
      <c r="D27" s="8">
        <v>227.4</v>
      </c>
      <c r="E27" s="9">
        <v>25</v>
      </c>
      <c r="F27" s="10">
        <f t="shared" si="0"/>
        <v>5685</v>
      </c>
      <c r="G27" s="18">
        <v>23</v>
      </c>
      <c r="H27" s="7"/>
    </row>
    <row r="28" spans="1:8" ht="15">
      <c r="A28" s="1" t="s">
        <v>66</v>
      </c>
      <c r="B28" s="19" t="s">
        <v>23</v>
      </c>
      <c r="C28" s="4" t="s">
        <v>30</v>
      </c>
      <c r="D28" s="8">
        <v>148.80000000000001</v>
      </c>
      <c r="E28" s="9">
        <v>9</v>
      </c>
      <c r="F28" s="10">
        <f>D28*E28</f>
        <v>1339.2</v>
      </c>
      <c r="G28" s="18">
        <v>23</v>
      </c>
      <c r="H28" s="7"/>
    </row>
    <row r="29" spans="1:8" ht="15">
      <c r="A29" s="1" t="s">
        <v>133</v>
      </c>
      <c r="B29" s="19" t="s">
        <v>24</v>
      </c>
      <c r="C29" s="4" t="s">
        <v>30</v>
      </c>
      <c r="D29" s="8">
        <v>202</v>
      </c>
      <c r="E29" s="9">
        <v>35</v>
      </c>
      <c r="F29" s="10">
        <f t="shared" si="0"/>
        <v>7070</v>
      </c>
      <c r="G29" s="18">
        <v>23</v>
      </c>
      <c r="H29" s="7"/>
    </row>
    <row r="30" spans="1:8" ht="15">
      <c r="A30" s="1" t="s">
        <v>67</v>
      </c>
      <c r="B30" s="19" t="s">
        <v>25</v>
      </c>
      <c r="C30" s="4" t="s">
        <v>30</v>
      </c>
      <c r="D30" s="8">
        <v>87.7</v>
      </c>
      <c r="E30" s="9">
        <v>2.5</v>
      </c>
      <c r="F30" s="10">
        <f t="shared" si="0"/>
        <v>219.25</v>
      </c>
      <c r="G30" s="18">
        <v>23</v>
      </c>
      <c r="H30" s="7"/>
    </row>
    <row r="31" spans="1:8" ht="15">
      <c r="A31" s="1" t="s">
        <v>68</v>
      </c>
      <c r="B31" s="19" t="s">
        <v>26</v>
      </c>
      <c r="C31" s="4" t="s">
        <v>30</v>
      </c>
      <c r="D31" s="8">
        <v>67.400000000000006</v>
      </c>
      <c r="E31" s="9">
        <v>7</v>
      </c>
      <c r="F31" s="10">
        <f t="shared" si="0"/>
        <v>471.80000000000007</v>
      </c>
      <c r="G31" s="18">
        <v>23</v>
      </c>
      <c r="H31" s="7"/>
    </row>
    <row r="32" spans="1:8" ht="15">
      <c r="A32" s="1" t="s">
        <v>69</v>
      </c>
      <c r="B32" s="19" t="s">
        <v>27</v>
      </c>
      <c r="C32" s="4" t="s">
        <v>30</v>
      </c>
      <c r="D32" s="8">
        <v>160</v>
      </c>
      <c r="E32" s="9">
        <v>15</v>
      </c>
      <c r="F32" s="10">
        <f t="shared" si="0"/>
        <v>2400</v>
      </c>
      <c r="G32" s="18">
        <v>23</v>
      </c>
      <c r="H32" s="7"/>
    </row>
    <row r="33" spans="1:8" ht="15">
      <c r="A33" s="1" t="s">
        <v>70</v>
      </c>
      <c r="B33" s="19" t="s">
        <v>39</v>
      </c>
      <c r="C33" s="4" t="s">
        <v>30</v>
      </c>
      <c r="D33" s="8">
        <v>9</v>
      </c>
      <c r="E33" s="9">
        <v>50</v>
      </c>
      <c r="F33" s="10">
        <f t="shared" si="0"/>
        <v>450</v>
      </c>
      <c r="G33" s="18">
        <v>23</v>
      </c>
      <c r="H33" s="7"/>
    </row>
    <row r="34" spans="1:8" ht="15">
      <c r="A34" s="1" t="s">
        <v>71</v>
      </c>
      <c r="B34" s="19" t="s">
        <v>106</v>
      </c>
      <c r="C34" s="4" t="s">
        <v>30</v>
      </c>
      <c r="D34" s="8">
        <v>129.19999999999999</v>
      </c>
      <c r="E34" s="9">
        <v>5</v>
      </c>
      <c r="F34" s="10">
        <f t="shared" si="0"/>
        <v>646</v>
      </c>
      <c r="G34" s="18">
        <v>23</v>
      </c>
      <c r="H34" s="7"/>
    </row>
    <row r="35" spans="1:8" ht="15">
      <c r="A35" s="1" t="s">
        <v>72</v>
      </c>
      <c r="B35" s="19" t="s">
        <v>97</v>
      </c>
      <c r="C35" s="4" t="s">
        <v>30</v>
      </c>
      <c r="D35" s="8">
        <v>2</v>
      </c>
      <c r="E35" s="9">
        <v>1000</v>
      </c>
      <c r="F35" s="10">
        <f t="shared" si="0"/>
        <v>2000</v>
      </c>
      <c r="G35" s="18">
        <v>23</v>
      </c>
      <c r="H35" s="7"/>
    </row>
    <row r="36" spans="1:8" ht="15">
      <c r="A36" s="1" t="s">
        <v>73</v>
      </c>
      <c r="B36" s="19" t="s">
        <v>98</v>
      </c>
      <c r="C36" s="4" t="s">
        <v>30</v>
      </c>
      <c r="D36" s="8">
        <v>2</v>
      </c>
      <c r="E36" s="9">
        <v>1000</v>
      </c>
      <c r="F36" s="10">
        <f t="shared" si="0"/>
        <v>2000</v>
      </c>
      <c r="G36" s="18">
        <v>23</v>
      </c>
      <c r="H36" s="7"/>
    </row>
    <row r="37" spans="1:8" ht="15">
      <c r="A37" s="1" t="s">
        <v>74</v>
      </c>
      <c r="B37" s="19" t="s">
        <v>99</v>
      </c>
      <c r="C37" s="4" t="s">
        <v>30</v>
      </c>
      <c r="D37" s="8">
        <v>2</v>
      </c>
      <c r="E37" s="9">
        <v>1000</v>
      </c>
      <c r="F37" s="10">
        <f t="shared" si="0"/>
        <v>2000</v>
      </c>
      <c r="G37" s="18">
        <v>23</v>
      </c>
      <c r="H37" s="7"/>
    </row>
    <row r="38" spans="1:8" ht="15">
      <c r="A38" s="1" t="s">
        <v>75</v>
      </c>
      <c r="B38" s="19" t="s">
        <v>100</v>
      </c>
      <c r="C38" s="4" t="s">
        <v>30</v>
      </c>
      <c r="D38" s="8">
        <v>2</v>
      </c>
      <c r="E38" s="9">
        <v>1000</v>
      </c>
      <c r="F38" s="10">
        <f t="shared" ref="F38:F62" si="1">D38*E38</f>
        <v>2000</v>
      </c>
      <c r="G38" s="18">
        <v>23</v>
      </c>
      <c r="H38" s="7"/>
    </row>
    <row r="39" spans="1:8" ht="15">
      <c r="A39" s="1" t="s">
        <v>76</v>
      </c>
      <c r="B39" s="19" t="s">
        <v>102</v>
      </c>
      <c r="C39" s="4" t="s">
        <v>104</v>
      </c>
      <c r="D39" s="8">
        <v>3.5</v>
      </c>
      <c r="E39" s="9">
        <v>500</v>
      </c>
      <c r="F39" s="10">
        <f t="shared" si="1"/>
        <v>1750</v>
      </c>
      <c r="G39" s="18">
        <v>23</v>
      </c>
      <c r="H39" s="7"/>
    </row>
    <row r="40" spans="1:8" ht="31.5">
      <c r="A40" s="1" t="s">
        <v>77</v>
      </c>
      <c r="B40" s="5" t="s">
        <v>136</v>
      </c>
      <c r="C40" s="18" t="s">
        <v>30</v>
      </c>
      <c r="D40" s="8">
        <v>1.5</v>
      </c>
      <c r="E40" s="9">
        <v>400</v>
      </c>
      <c r="F40" s="10">
        <f t="shared" si="1"/>
        <v>600</v>
      </c>
      <c r="G40" s="18">
        <v>23</v>
      </c>
      <c r="H40" s="7"/>
    </row>
    <row r="41" spans="1:8" ht="31.5">
      <c r="A41" s="1" t="s">
        <v>78</v>
      </c>
      <c r="B41" s="5" t="s">
        <v>137</v>
      </c>
      <c r="C41" s="18" t="s">
        <v>30</v>
      </c>
      <c r="D41" s="8">
        <v>1.5</v>
      </c>
      <c r="E41" s="9">
        <v>400</v>
      </c>
      <c r="F41" s="10">
        <f t="shared" si="1"/>
        <v>600</v>
      </c>
      <c r="G41" s="18">
        <v>23</v>
      </c>
      <c r="H41" s="7"/>
    </row>
    <row r="42" spans="1:8" ht="15">
      <c r="A42" s="1" t="s">
        <v>79</v>
      </c>
      <c r="B42" s="5" t="s">
        <v>107</v>
      </c>
      <c r="C42" s="18" t="s">
        <v>30</v>
      </c>
      <c r="D42" s="8">
        <v>22</v>
      </c>
      <c r="E42" s="9">
        <v>8.5</v>
      </c>
      <c r="F42" s="10">
        <f t="shared" si="1"/>
        <v>187</v>
      </c>
      <c r="G42" s="18">
        <v>23</v>
      </c>
      <c r="H42" s="7"/>
    </row>
    <row r="43" spans="1:8" ht="15">
      <c r="A43" s="1" t="s">
        <v>80</v>
      </c>
      <c r="B43" s="5" t="s">
        <v>108</v>
      </c>
      <c r="C43" s="18" t="s">
        <v>30</v>
      </c>
      <c r="D43" s="8">
        <v>14</v>
      </c>
      <c r="E43" s="9">
        <v>5</v>
      </c>
      <c r="F43" s="10">
        <f t="shared" si="1"/>
        <v>70</v>
      </c>
      <c r="G43" s="18">
        <v>23</v>
      </c>
      <c r="H43" s="7"/>
    </row>
    <row r="44" spans="1:8" ht="39">
      <c r="A44" s="1" t="s">
        <v>81</v>
      </c>
      <c r="B44" s="5" t="s">
        <v>109</v>
      </c>
      <c r="C44" s="18" t="s">
        <v>104</v>
      </c>
      <c r="D44" s="8">
        <v>45</v>
      </c>
      <c r="E44" s="9">
        <v>42</v>
      </c>
      <c r="F44" s="10">
        <f t="shared" si="1"/>
        <v>1890</v>
      </c>
      <c r="G44" s="18">
        <v>23</v>
      </c>
      <c r="H44" s="7"/>
    </row>
    <row r="45" spans="1:8" ht="15">
      <c r="A45" s="1" t="s">
        <v>82</v>
      </c>
      <c r="B45" s="5" t="s">
        <v>110</v>
      </c>
      <c r="C45" s="18" t="s">
        <v>104</v>
      </c>
      <c r="D45" s="8">
        <v>5</v>
      </c>
      <c r="E45" s="9">
        <v>300</v>
      </c>
      <c r="F45" s="10">
        <f t="shared" si="1"/>
        <v>1500</v>
      </c>
      <c r="G45" s="18">
        <v>23</v>
      </c>
      <c r="H45" s="7"/>
    </row>
    <row r="46" spans="1:8" ht="14.25" customHeight="1">
      <c r="A46" s="1" t="s">
        <v>111</v>
      </c>
      <c r="B46" s="20" t="s">
        <v>112</v>
      </c>
      <c r="C46" s="1" t="s">
        <v>135</v>
      </c>
      <c r="D46" s="8">
        <v>26</v>
      </c>
      <c r="E46" s="9">
        <v>0.11</v>
      </c>
      <c r="F46" s="10">
        <f t="shared" ref="F46:F52" si="2">(D46*E46)*730</f>
        <v>2087.7999999999997</v>
      </c>
      <c r="G46" s="18">
        <v>23</v>
      </c>
      <c r="H46" s="7"/>
    </row>
    <row r="47" spans="1:8" ht="14.25" customHeight="1">
      <c r="A47" s="1" t="s">
        <v>83</v>
      </c>
      <c r="B47" s="20" t="s">
        <v>113</v>
      </c>
      <c r="C47" s="1" t="s">
        <v>135</v>
      </c>
      <c r="D47" s="8">
        <v>38</v>
      </c>
      <c r="E47" s="9">
        <v>0.11</v>
      </c>
      <c r="F47" s="10">
        <f t="shared" si="2"/>
        <v>3051.3999999999996</v>
      </c>
      <c r="G47" s="18">
        <v>23</v>
      </c>
      <c r="H47" s="7"/>
    </row>
    <row r="48" spans="1:8" ht="14.25" customHeight="1">
      <c r="A48" s="1" t="s">
        <v>84</v>
      </c>
      <c r="B48" s="20" t="s">
        <v>114</v>
      </c>
      <c r="C48" s="1" t="s">
        <v>135</v>
      </c>
      <c r="D48" s="8">
        <v>102</v>
      </c>
      <c r="E48" s="9">
        <v>0.11</v>
      </c>
      <c r="F48" s="10">
        <f t="shared" si="2"/>
        <v>8190.6</v>
      </c>
      <c r="G48" s="18">
        <v>23</v>
      </c>
      <c r="H48" s="7"/>
    </row>
    <row r="49" spans="1:8" ht="14.25" customHeight="1">
      <c r="A49" s="1" t="s">
        <v>85</v>
      </c>
      <c r="B49" s="20" t="s">
        <v>115</v>
      </c>
      <c r="C49" s="1" t="s">
        <v>135</v>
      </c>
      <c r="D49" s="8">
        <v>8</v>
      </c>
      <c r="E49" s="9">
        <v>0.11</v>
      </c>
      <c r="F49" s="10">
        <f t="shared" si="2"/>
        <v>642.4</v>
      </c>
      <c r="G49" s="18">
        <v>23</v>
      </c>
      <c r="H49" s="7"/>
    </row>
    <row r="50" spans="1:8" ht="14.25" customHeight="1">
      <c r="A50" s="1" t="s">
        <v>86</v>
      </c>
      <c r="B50" s="20" t="s">
        <v>116</v>
      </c>
      <c r="C50" s="1" t="s">
        <v>135</v>
      </c>
      <c r="D50" s="8">
        <v>29</v>
      </c>
      <c r="E50" s="9">
        <v>0.11</v>
      </c>
      <c r="F50" s="10">
        <f t="shared" si="2"/>
        <v>2328.6999999999998</v>
      </c>
      <c r="G50" s="18">
        <v>23</v>
      </c>
      <c r="H50" s="7"/>
    </row>
    <row r="51" spans="1:8" ht="14.25" customHeight="1">
      <c r="A51" s="1" t="s">
        <v>87</v>
      </c>
      <c r="B51" s="20" t="s">
        <v>117</v>
      </c>
      <c r="C51" s="1" t="s">
        <v>135</v>
      </c>
      <c r="D51" s="8">
        <v>3</v>
      </c>
      <c r="E51" s="9">
        <v>0.11</v>
      </c>
      <c r="F51" s="10">
        <f t="shared" si="2"/>
        <v>240.9</v>
      </c>
      <c r="G51" s="18">
        <v>23</v>
      </c>
      <c r="H51" s="7"/>
    </row>
    <row r="52" spans="1:8" ht="14.25" customHeight="1">
      <c r="A52" s="1" t="s">
        <v>88</v>
      </c>
      <c r="B52" s="20" t="s">
        <v>118</v>
      </c>
      <c r="C52" s="1" t="s">
        <v>135</v>
      </c>
      <c r="D52" s="8">
        <v>110</v>
      </c>
      <c r="E52" s="9">
        <v>0.11</v>
      </c>
      <c r="F52" s="10">
        <f t="shared" si="2"/>
        <v>8833</v>
      </c>
      <c r="G52" s="18">
        <v>23</v>
      </c>
      <c r="H52" s="7"/>
    </row>
    <row r="53" spans="1:8" ht="14.25" customHeight="1">
      <c r="A53" s="1" t="s">
        <v>89</v>
      </c>
      <c r="B53" s="20" t="s">
        <v>119</v>
      </c>
      <c r="C53" s="1" t="s">
        <v>135</v>
      </c>
      <c r="D53" s="8">
        <v>2</v>
      </c>
      <c r="E53" s="9">
        <v>0.11</v>
      </c>
      <c r="F53" s="10">
        <f t="shared" ref="F53:F58" si="3">(D53*E53)*730</f>
        <v>160.6</v>
      </c>
      <c r="G53" s="18">
        <v>23</v>
      </c>
      <c r="H53" s="7"/>
    </row>
    <row r="54" spans="1:8" ht="14.25" customHeight="1">
      <c r="A54" s="1" t="s">
        <v>90</v>
      </c>
      <c r="B54" s="20" t="s">
        <v>120</v>
      </c>
      <c r="C54" s="1" t="s">
        <v>135</v>
      </c>
      <c r="D54" s="8">
        <v>5</v>
      </c>
      <c r="E54" s="9">
        <v>0.11</v>
      </c>
      <c r="F54" s="10">
        <f t="shared" si="3"/>
        <v>401.50000000000006</v>
      </c>
      <c r="G54" s="18">
        <v>23</v>
      </c>
      <c r="H54" s="7"/>
    </row>
    <row r="55" spans="1:8" ht="14.25" customHeight="1">
      <c r="A55" s="1" t="s">
        <v>91</v>
      </c>
      <c r="B55" s="20" t="s">
        <v>121</v>
      </c>
      <c r="C55" s="1" t="s">
        <v>135</v>
      </c>
      <c r="D55" s="8">
        <v>6</v>
      </c>
      <c r="E55" s="9">
        <v>0.11</v>
      </c>
      <c r="F55" s="10">
        <f t="shared" si="3"/>
        <v>481.8</v>
      </c>
      <c r="G55" s="18">
        <v>23</v>
      </c>
      <c r="H55" s="7"/>
    </row>
    <row r="56" spans="1:8" ht="19.5" customHeight="1">
      <c r="A56" s="1" t="s">
        <v>92</v>
      </c>
      <c r="B56" s="20" t="s">
        <v>126</v>
      </c>
      <c r="C56" s="1" t="s">
        <v>135</v>
      </c>
      <c r="D56" s="8">
        <v>2</v>
      </c>
      <c r="E56" s="9">
        <v>0.11</v>
      </c>
      <c r="F56" s="10">
        <f t="shared" si="3"/>
        <v>160.6</v>
      </c>
      <c r="G56" s="18">
        <v>23</v>
      </c>
      <c r="H56" s="7"/>
    </row>
    <row r="57" spans="1:8" ht="14.25" customHeight="1">
      <c r="A57" s="1" t="s">
        <v>93</v>
      </c>
      <c r="B57" s="20" t="s">
        <v>128</v>
      </c>
      <c r="C57" s="1" t="s">
        <v>135</v>
      </c>
      <c r="D57" s="8">
        <v>1</v>
      </c>
      <c r="E57" s="9">
        <v>0.11</v>
      </c>
      <c r="F57" s="10">
        <f t="shared" si="3"/>
        <v>80.3</v>
      </c>
      <c r="G57" s="18">
        <v>23</v>
      </c>
      <c r="H57" s="7"/>
    </row>
    <row r="58" spans="1:8" ht="14.25" customHeight="1">
      <c r="A58" s="1" t="s">
        <v>122</v>
      </c>
      <c r="B58" s="20" t="s">
        <v>129</v>
      </c>
      <c r="C58" s="1" t="s">
        <v>135</v>
      </c>
      <c r="D58" s="8">
        <v>1</v>
      </c>
      <c r="E58" s="9">
        <v>0.11</v>
      </c>
      <c r="F58" s="10">
        <f t="shared" si="3"/>
        <v>80.3</v>
      </c>
      <c r="G58" s="18">
        <v>23</v>
      </c>
      <c r="H58" s="7"/>
    </row>
    <row r="59" spans="1:8" ht="33" customHeight="1">
      <c r="A59" s="1" t="s">
        <v>123</v>
      </c>
      <c r="B59" s="5" t="s">
        <v>134</v>
      </c>
      <c r="C59" s="1" t="s">
        <v>132</v>
      </c>
      <c r="D59" s="8">
        <v>495</v>
      </c>
      <c r="E59" s="9">
        <v>5</v>
      </c>
      <c r="F59" s="10">
        <f t="shared" si="1"/>
        <v>2475</v>
      </c>
      <c r="G59" s="18">
        <v>23</v>
      </c>
      <c r="H59" s="7"/>
    </row>
    <row r="60" spans="1:8" ht="30" customHeight="1">
      <c r="A60" s="1" t="s">
        <v>124</v>
      </c>
      <c r="B60" s="5" t="s">
        <v>130</v>
      </c>
      <c r="C60" s="1" t="s">
        <v>132</v>
      </c>
      <c r="D60" s="8">
        <v>4</v>
      </c>
      <c r="E60" s="9">
        <v>100</v>
      </c>
      <c r="F60" s="10">
        <f t="shared" si="1"/>
        <v>400</v>
      </c>
      <c r="G60" s="18">
        <v>23</v>
      </c>
      <c r="H60" s="7"/>
    </row>
    <row r="61" spans="1:8" ht="15" customHeight="1">
      <c r="A61" s="1" t="s">
        <v>125</v>
      </c>
      <c r="B61" s="5" t="s">
        <v>131</v>
      </c>
      <c r="C61" s="1" t="s">
        <v>132</v>
      </c>
      <c r="D61" s="8">
        <v>4</v>
      </c>
      <c r="E61" s="9">
        <v>1</v>
      </c>
      <c r="F61" s="10">
        <f t="shared" si="1"/>
        <v>4</v>
      </c>
      <c r="G61" s="18">
        <v>23</v>
      </c>
      <c r="H61" s="7"/>
    </row>
    <row r="62" spans="1:8" ht="15.75" thickBot="1">
      <c r="A62" s="1" t="s">
        <v>127</v>
      </c>
      <c r="B62" s="5" t="s">
        <v>38</v>
      </c>
      <c r="C62" s="1" t="s">
        <v>132</v>
      </c>
      <c r="D62" s="8">
        <v>4</v>
      </c>
      <c r="E62" s="23">
        <v>1</v>
      </c>
      <c r="F62" s="24">
        <f t="shared" si="1"/>
        <v>4</v>
      </c>
      <c r="G62" s="18">
        <v>23</v>
      </c>
      <c r="H62" s="7"/>
    </row>
    <row r="63" spans="1:8">
      <c r="E63" s="25" t="s">
        <v>36</v>
      </c>
      <c r="F63" s="26">
        <f>SUM(F4:F62)</f>
        <v>183118.15999999995</v>
      </c>
      <c r="G63" s="22"/>
    </row>
    <row r="64" spans="1:8" ht="15" thickBot="1">
      <c r="E64" s="27" t="s">
        <v>37</v>
      </c>
      <c r="F64" s="28"/>
      <c r="G64" s="22"/>
    </row>
    <row r="65" spans="3:11">
      <c r="C65" s="32"/>
      <c r="D65" s="32"/>
      <c r="F65" s="7"/>
      <c r="G65" s="32"/>
      <c r="H65" s="32"/>
      <c r="I65" s="32"/>
      <c r="J65" s="32"/>
      <c r="K65" s="32"/>
    </row>
  </sheetData>
  <mergeCells count="4">
    <mergeCell ref="G65:K65"/>
    <mergeCell ref="C65:D65"/>
    <mergeCell ref="A1:F1"/>
    <mergeCell ref="H3:I5"/>
  </mergeCells>
  <hyperlinks>
    <hyperlink ref="B59" location="_ftn1" display="_ftn1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5" sqref="G5"/>
    </sheetView>
  </sheetViews>
  <sheetFormatPr defaultRowHeight="14.25"/>
  <cols>
    <col min="1" max="1" width="4.375" customWidth="1"/>
    <col min="2" max="2" width="35.75" customWidth="1"/>
    <col min="3" max="3" width="14.625" customWidth="1"/>
    <col min="4" max="4" width="8.625" customWidth="1"/>
    <col min="5" max="5" width="15.125" customWidth="1"/>
    <col min="6" max="6" width="13.625" customWidth="1"/>
    <col min="7" max="7" width="10.625" customWidth="1"/>
  </cols>
  <sheetData>
    <row r="1" spans="1:7" ht="184.5" customHeight="1">
      <c r="A1" s="37" t="s">
        <v>139</v>
      </c>
      <c r="B1" s="38"/>
      <c r="C1" s="38"/>
      <c r="D1" s="38"/>
      <c r="E1" s="38"/>
      <c r="F1" s="38"/>
      <c r="G1" s="30" t="s">
        <v>140</v>
      </c>
    </row>
    <row r="2" spans="1:7" ht="18.75" customHeight="1">
      <c r="A2" s="15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7">
        <v>7</v>
      </c>
    </row>
    <row r="3" spans="1:7" ht="38.25">
      <c r="A3" s="1" t="s">
        <v>34</v>
      </c>
      <c r="B3" s="2" t="s">
        <v>0</v>
      </c>
      <c r="C3" s="2" t="s">
        <v>28</v>
      </c>
      <c r="D3" s="2" t="s">
        <v>32</v>
      </c>
      <c r="E3" s="6" t="s">
        <v>40</v>
      </c>
      <c r="F3" s="11" t="s">
        <v>33</v>
      </c>
      <c r="G3" s="6" t="s">
        <v>35</v>
      </c>
    </row>
    <row r="4" spans="1:7" ht="15">
      <c r="A4" s="1" t="s">
        <v>42</v>
      </c>
      <c r="B4" s="3" t="s">
        <v>95</v>
      </c>
      <c r="C4" s="4" t="s">
        <v>103</v>
      </c>
      <c r="D4" s="8">
        <v>25274</v>
      </c>
      <c r="E4" s="9">
        <v>1.39</v>
      </c>
      <c r="F4" s="12">
        <f>D4*E4</f>
        <v>35130.86</v>
      </c>
      <c r="G4" s="31">
        <v>23</v>
      </c>
    </row>
    <row r="5" spans="1:7" ht="15">
      <c r="A5" s="1" t="s">
        <v>43</v>
      </c>
      <c r="B5" s="3" t="s">
        <v>96</v>
      </c>
      <c r="C5" s="4" t="s">
        <v>31</v>
      </c>
      <c r="D5" s="8">
        <v>213</v>
      </c>
      <c r="E5" s="9">
        <v>5</v>
      </c>
      <c r="F5" s="12">
        <f>D5*E5</f>
        <v>1065</v>
      </c>
      <c r="G5" s="31">
        <v>23</v>
      </c>
    </row>
    <row r="6" spans="1:7" ht="15.75" thickBot="1">
      <c r="A6" s="1" t="s">
        <v>44</v>
      </c>
      <c r="B6" s="13" t="s">
        <v>94</v>
      </c>
      <c r="C6" s="14" t="s">
        <v>41</v>
      </c>
      <c r="D6" s="8">
        <v>1</v>
      </c>
      <c r="E6" s="23">
        <v>0.11</v>
      </c>
      <c r="F6" s="29">
        <f>(D6*E6)*730</f>
        <v>80.3</v>
      </c>
      <c r="G6" s="31">
        <v>23</v>
      </c>
    </row>
    <row r="7" spans="1:7">
      <c r="E7" s="25" t="s">
        <v>36</v>
      </c>
      <c r="F7" s="26">
        <f>SUM(F4:F6)</f>
        <v>36276.160000000003</v>
      </c>
      <c r="G7" s="22"/>
    </row>
    <row r="8" spans="1:7" ht="15" thickBot="1">
      <c r="E8" s="27" t="s">
        <v>37</v>
      </c>
      <c r="F8" s="28"/>
      <c r="G8" s="22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Szczecińska</dc:creator>
  <cp:lastModifiedBy>Sławomir Tarnawski</cp:lastModifiedBy>
  <cp:lastPrinted>2019-06-18T09:55:48Z</cp:lastPrinted>
  <dcterms:created xsi:type="dcterms:W3CDTF">2011-10-21T09:00:38Z</dcterms:created>
  <dcterms:modified xsi:type="dcterms:W3CDTF">2019-06-18T10:45:23Z</dcterms:modified>
</cp:coreProperties>
</file>